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<sst xmlns="http://schemas.openxmlformats.org/spreadsheetml/2006/main" count="168" uniqueCount="156">
  <si>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</si>
  <si>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</si>
  <si>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</si>
  <si>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</si>
  <si>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</si>
  <si>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</si>
  <si>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</si>
  <si>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</si>
  <si>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</si>
  <si>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</si>
  <si>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</si>
  <si>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</si>
  <si>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</si>
  <si>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</si>
  <si>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</si>
  <si>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</si>
  <si>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</si>
  <si>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</si>
  <si>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</si>
  <si>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</si>
  <si>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</si>
  <si>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</si>
  <si>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</si>
  <si>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</si>
  <si>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</si>
  <si>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</si>
  <si>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</si>
  <si>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</si>
  <si>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</si>
  <si>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</si>
  <si>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</si>
  <si>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</si>
  <si>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</si>
  <si>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</si>
  <si>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</si>
  <si>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</si>
  <si>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</si>
  <si>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</si>
  <si>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</si>
  <si>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</si>
  <si>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</si>
  <si>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</si>
  <si>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</si>
  <si>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</si>
  <si>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</si>
  <si>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</si>
  <si>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</si>
  <si>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</si>
  <si>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</si>
  <si>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</si>
  <si>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</si>
  <si>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</si>
  <si>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</si>
  <si>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</si>
  <si>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</si>
  <si>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</si>
  <si>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</si>
  <si>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</si>
  <si>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</si>
  <si>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</si>
  <si>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</si>
  <si>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</si>
  <si>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</si>
  <si>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</si>
  <si>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</si>
  <si>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</si>
  <si>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</si>
  <si>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</si>
  <si>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</si>
  <si>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</si>
  <si>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</si>
  <si>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</si>
  <si>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</si>
  <si>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</si>
  <si>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</si>
  <si>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</si>
  <si>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</si>
  <si>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</si>
  <si>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</si>
  <si>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</si>
  <si>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</si>
  <si>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</si>
  <si>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</si>
  <si>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</si>
  <si>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</si>
  <si>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</si>
  <si>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</si>
  <si>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</si>
  <si>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</si>
  <si>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</si>
  <si>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</si>
  <si>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</si>
  <si>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</si>
  <si>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</si>
  <si>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</si>
  <si>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</si>
  <si>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</si>
  <si>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</si>
  <si>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</si>
  <si>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</si>
  <si>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</si>
  <si>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</si>
  <si>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</si>
  <si>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</si>
  <si>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</si>
  <si>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</si>
  <si>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</si>
  <si>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</si>
  <si>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</si>
  <si>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</si>
  <si>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</si>
  <si>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</si>
  <si>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</si>
  <si>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</si>
  <si>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</si>
  <si>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</si>
  <si>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</si>
  <si>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</si>
  <si>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</si>
  <si>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</si>
  <si>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</si>
  <si>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</si>
  <si>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</si>
  <si>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</si>
  <si>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</si>
  <si>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</si>
  <si>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</si>
  <si>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</si>
  <si>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</si>
  <si>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</si>
  <si>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</si>
  <si>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</si>
  <si>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</si>
  <si>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</si>
  <si>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</si>
  <si>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</si>
  <si>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</si>
  <si>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</si>
  <si>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</si>
  <si>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</si>
  <si>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</si>
  <si>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</si>
  <si>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</si>
  <si>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</si>
  <si>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</si>
  <si>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</si>
  <si>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</si>
  <si>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</si>
  <si>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 xml:space="preserve">  О Т Ч Е Т     по   гражданските   дела    на    Р А Й О Н Е Н  С Ъ Д              град    Ботевград</t>
  </si>
  <si>
    <t xml:space="preserve">Съставил:Християна Коцева </t>
  </si>
  <si>
    <t xml:space="preserve">град: Ботевград </t>
  </si>
  <si>
    <t xml:space="preserve">Обща </t>
  </si>
  <si>
    <t>тел:0723/69/352</t>
  </si>
  <si>
    <t>дата:14.07.2014г.</t>
  </si>
  <si>
    <t>месеца  на 2014г.</t>
  </si>
  <si>
    <t xml:space="preserve">ЗАБЕЛЕЖКА: През отчетния период командироването на съдия Мариана Станкева  /командирована от РС-Костинброд/ в РС-Ботевград като съдия в Гражданско отделение бе  прекратено от дата-01.04.2014г, поради което разпределените й  за разглеждане и неприключили граждански дела към тази дата бяха преразпределени за разглеждане от останалите двама съдии в ГО.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</si>
</sst>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4" fillId="6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1" t="s">
        <v>134</v>
      </c>
      <c r="D23" s="81"/>
      <c r="E23" s="81"/>
      <c r="F23" s="81"/>
      <c r="G23" s="81"/>
      <c r="H23" s="81"/>
      <c r="I23" s="81"/>
      <c r="J23" s="81"/>
      <c r="K23" s="58"/>
    </row>
    <row r="24" spans="1:11" ht="15.75">
      <c r="A24" s="42"/>
      <c r="B24" s="53"/>
      <c r="C24" s="81" t="s">
        <v>135</v>
      </c>
      <c r="D24" s="81"/>
      <c r="E24" s="81"/>
      <c r="F24" s="81"/>
      <c r="G24" s="81"/>
      <c r="H24" s="81"/>
      <c r="I24" s="81"/>
      <c r="J24" s="81"/>
      <c r="K24" s="58"/>
    </row>
    <row r="25" spans="1:11" ht="15.75">
      <c r="A25" s="42"/>
      <c r="B25" s="53"/>
      <c r="C25" s="81" t="s">
        <v>136</v>
      </c>
      <c r="D25" s="81"/>
      <c r="E25" s="81"/>
      <c r="F25" s="81"/>
      <c r="G25" s="81"/>
      <c r="H25" s="81"/>
      <c r="I25" s="81"/>
      <c r="J25" s="81"/>
      <c r="K25" s="58"/>
    </row>
    <row r="26" spans="1:11" ht="15.75">
      <c r="A26" s="42"/>
      <c r="B26" s="53" t="s">
        <v>137</v>
      </c>
      <c r="C26" s="93" t="s">
        <v>124</v>
      </c>
      <c r="D26" s="93"/>
      <c r="E26" s="93"/>
      <c r="F26" s="93"/>
      <c r="G26" s="93"/>
      <c r="H26" s="93"/>
      <c r="I26" s="93"/>
      <c r="J26" s="93"/>
      <c r="K26" s="83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pane ySplit="11" topLeftCell="BM42" activePane="bottomLeft" state="frozen"/>
      <selection pane="topLeft" activeCell="A1" sqref="A1"/>
      <selection pane="bottomLeft" activeCell="C62" sqref="C62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1" t="s">
        <v>148</v>
      </c>
      <c r="B1" s="161"/>
      <c r="C1" s="161"/>
      <c r="D1" s="161"/>
      <c r="E1" s="161"/>
      <c r="F1" s="161"/>
      <c r="G1" s="161"/>
      <c r="H1" s="161"/>
      <c r="I1" s="161"/>
      <c r="J1" s="70" t="s">
        <v>151</v>
      </c>
      <c r="K1" s="19" t="s">
        <v>84</v>
      </c>
      <c r="L1" s="123">
        <v>6</v>
      </c>
      <c r="M1" s="149" t="s">
        <v>154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4" t="s">
        <v>21</v>
      </c>
      <c r="B3" s="141" t="s">
        <v>0</v>
      </c>
      <c r="C3" s="141" t="s">
        <v>16</v>
      </c>
      <c r="D3" s="143" t="s">
        <v>17</v>
      </c>
      <c r="E3" s="143"/>
      <c r="F3" s="143"/>
      <c r="G3" s="144" t="s">
        <v>18</v>
      </c>
      <c r="H3" s="158" t="s">
        <v>19</v>
      </c>
      <c r="I3" s="159"/>
      <c r="J3" s="159"/>
      <c r="K3" s="159"/>
      <c r="L3" s="159"/>
      <c r="M3" s="159"/>
      <c r="N3" s="160"/>
      <c r="O3" s="151" t="s">
        <v>20</v>
      </c>
      <c r="P3" s="154" t="s">
        <v>11</v>
      </c>
    </row>
    <row r="4" spans="1:16" ht="12.75">
      <c r="A4" s="135"/>
      <c r="B4" s="142"/>
      <c r="C4" s="142"/>
      <c r="D4" s="142" t="s">
        <v>22</v>
      </c>
      <c r="E4" s="142" t="s">
        <v>23</v>
      </c>
      <c r="F4" s="145" t="s">
        <v>24</v>
      </c>
      <c r="G4" s="138"/>
      <c r="H4" s="137" t="s">
        <v>25</v>
      </c>
      <c r="I4" s="147" t="s">
        <v>26</v>
      </c>
      <c r="J4" s="147" t="s">
        <v>27</v>
      </c>
      <c r="K4" s="147" t="s">
        <v>28</v>
      </c>
      <c r="L4" s="156" t="s">
        <v>29</v>
      </c>
      <c r="M4" s="157"/>
      <c r="N4" s="162" t="s">
        <v>80</v>
      </c>
      <c r="O4" s="152"/>
      <c r="P4" s="155"/>
    </row>
    <row r="5" spans="1:16" ht="12.75">
      <c r="A5" s="135"/>
      <c r="B5" s="142"/>
      <c r="C5" s="142"/>
      <c r="D5" s="142"/>
      <c r="E5" s="142"/>
      <c r="F5" s="146"/>
      <c r="G5" s="138"/>
      <c r="H5" s="138"/>
      <c r="I5" s="142"/>
      <c r="J5" s="142"/>
      <c r="K5" s="142"/>
      <c r="L5" s="142" t="s">
        <v>30</v>
      </c>
      <c r="M5" s="150" t="s">
        <v>31</v>
      </c>
      <c r="N5" s="162"/>
      <c r="O5" s="152"/>
      <c r="P5" s="155"/>
    </row>
    <row r="6" spans="1:16" ht="12.75">
      <c r="A6" s="135"/>
      <c r="B6" s="142"/>
      <c r="C6" s="142"/>
      <c r="D6" s="142"/>
      <c r="E6" s="142"/>
      <c r="F6" s="146"/>
      <c r="G6" s="138"/>
      <c r="H6" s="138"/>
      <c r="I6" s="142"/>
      <c r="J6" s="142"/>
      <c r="K6" s="142"/>
      <c r="L6" s="142"/>
      <c r="M6" s="150"/>
      <c r="N6" s="162"/>
      <c r="O6" s="152"/>
      <c r="P6" s="155"/>
    </row>
    <row r="7" spans="1:16" ht="12.75" customHeight="1">
      <c r="A7" s="135"/>
      <c r="B7" s="142"/>
      <c r="C7" s="142"/>
      <c r="D7" s="142"/>
      <c r="E7" s="142"/>
      <c r="F7" s="146"/>
      <c r="G7" s="138"/>
      <c r="H7" s="138"/>
      <c r="I7" s="142"/>
      <c r="J7" s="142"/>
      <c r="K7" s="142"/>
      <c r="L7" s="142"/>
      <c r="M7" s="142"/>
      <c r="N7" s="162"/>
      <c r="O7" s="152"/>
      <c r="P7" s="155"/>
    </row>
    <row r="8" spans="1:16" ht="12.75">
      <c r="A8" s="135"/>
      <c r="B8" s="142"/>
      <c r="C8" s="142"/>
      <c r="D8" s="142"/>
      <c r="E8" s="142"/>
      <c r="F8" s="146"/>
      <c r="G8" s="138"/>
      <c r="H8" s="138"/>
      <c r="I8" s="142"/>
      <c r="J8" s="142"/>
      <c r="K8" s="142"/>
      <c r="L8" s="142"/>
      <c r="M8" s="142"/>
      <c r="N8" s="162"/>
      <c r="O8" s="152"/>
      <c r="P8" s="155"/>
    </row>
    <row r="9" spans="1:16" ht="12.75">
      <c r="A9" s="135"/>
      <c r="B9" s="142"/>
      <c r="C9" s="142"/>
      <c r="D9" s="142"/>
      <c r="E9" s="142"/>
      <c r="F9" s="146"/>
      <c r="G9" s="138"/>
      <c r="H9" s="138"/>
      <c r="I9" s="142"/>
      <c r="J9" s="142"/>
      <c r="K9" s="142"/>
      <c r="L9" s="142"/>
      <c r="M9" s="142"/>
      <c r="N9" s="162"/>
      <c r="O9" s="152"/>
      <c r="P9" s="155"/>
    </row>
    <row r="10" spans="1:16" ht="12.75">
      <c r="A10" s="136"/>
      <c r="B10" s="142"/>
      <c r="C10" s="142"/>
      <c r="D10" s="142"/>
      <c r="E10" s="142"/>
      <c r="F10" s="147"/>
      <c r="G10" s="138"/>
      <c r="H10" s="138"/>
      <c r="I10" s="142"/>
      <c r="J10" s="142"/>
      <c r="K10" s="142"/>
      <c r="L10" s="142"/>
      <c r="M10" s="142"/>
      <c r="N10" s="163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6">
        <v>12</v>
      </c>
      <c r="O11" s="40">
        <v>13</v>
      </c>
      <c r="P11" s="99">
        <v>14</v>
      </c>
    </row>
    <row r="12" spans="1:16" ht="15.75" customHeight="1">
      <c r="A12" s="13" t="s">
        <v>32</v>
      </c>
      <c r="B12" s="5" t="s">
        <v>33</v>
      </c>
      <c r="C12" s="24">
        <v>15</v>
      </c>
      <c r="D12" s="24">
        <v>72</v>
      </c>
      <c r="E12" s="24">
        <v>0</v>
      </c>
      <c r="F12" s="24">
        <v>3</v>
      </c>
      <c r="G12" s="71">
        <f>SUM(C12,D12,E12,F12)</f>
        <v>90</v>
      </c>
      <c r="H12" s="71">
        <f>SUM(I12,J12,K12,L12,M12)</f>
        <v>61</v>
      </c>
      <c r="I12" s="24">
        <v>33</v>
      </c>
      <c r="J12" s="24">
        <v>4</v>
      </c>
      <c r="K12" s="24">
        <v>2</v>
      </c>
      <c r="L12" s="24">
        <v>12</v>
      </c>
      <c r="M12" s="24">
        <v>10</v>
      </c>
      <c r="N12" s="97">
        <v>56</v>
      </c>
      <c r="O12" s="74">
        <f>G12-H12</f>
        <v>29</v>
      </c>
      <c r="P12" s="94">
        <v>6</v>
      </c>
    </row>
    <row r="13" spans="1:16" ht="17.25" customHeight="1">
      <c r="A13" s="14" t="s">
        <v>34</v>
      </c>
      <c r="B13" s="6" t="s">
        <v>35</v>
      </c>
      <c r="C13" s="24">
        <v>3</v>
      </c>
      <c r="D13" s="24">
        <v>21</v>
      </c>
      <c r="E13" s="24">
        <v>0</v>
      </c>
      <c r="F13" s="24">
        <v>1</v>
      </c>
      <c r="G13" s="71">
        <f aca="true" t="shared" si="0" ref="G13:G28">SUM(C13,D13,E13,F13)</f>
        <v>25</v>
      </c>
      <c r="H13" s="71">
        <f aca="true" t="shared" si="1" ref="H13:H34">SUM(I13,J13,K13,L13,M13)</f>
        <v>14</v>
      </c>
      <c r="I13" s="24">
        <v>13</v>
      </c>
      <c r="J13" s="24">
        <v>0</v>
      </c>
      <c r="K13" s="24">
        <v>0</v>
      </c>
      <c r="L13" s="24">
        <v>0</v>
      </c>
      <c r="M13" s="24">
        <v>1</v>
      </c>
      <c r="N13" s="97">
        <v>14</v>
      </c>
      <c r="O13" s="74">
        <f aca="true" t="shared" si="2" ref="O13:O34">G13-H13</f>
        <v>11</v>
      </c>
      <c r="P13" s="94">
        <v>0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24</v>
      </c>
      <c r="E14" s="24">
        <v>0</v>
      </c>
      <c r="F14" s="24">
        <v>0</v>
      </c>
      <c r="G14" s="71">
        <f t="shared" si="0"/>
        <v>24</v>
      </c>
      <c r="H14" s="71">
        <f t="shared" si="1"/>
        <v>16</v>
      </c>
      <c r="I14" s="24">
        <v>15</v>
      </c>
      <c r="J14" s="24">
        <v>0</v>
      </c>
      <c r="K14" s="24">
        <v>0</v>
      </c>
      <c r="L14" s="24">
        <v>0</v>
      </c>
      <c r="M14" s="24">
        <v>1</v>
      </c>
      <c r="N14" s="97">
        <v>16</v>
      </c>
      <c r="O14" s="74">
        <f t="shared" si="2"/>
        <v>8</v>
      </c>
      <c r="P14" s="94">
        <v>0</v>
      </c>
    </row>
    <row r="15" spans="1:16" ht="15" customHeight="1">
      <c r="A15" s="13" t="s">
        <v>38</v>
      </c>
      <c r="B15" s="6" t="s">
        <v>39</v>
      </c>
      <c r="C15" s="24">
        <v>5</v>
      </c>
      <c r="D15" s="24">
        <v>8</v>
      </c>
      <c r="E15" s="24">
        <v>0</v>
      </c>
      <c r="F15" s="24">
        <v>1</v>
      </c>
      <c r="G15" s="71">
        <f t="shared" si="0"/>
        <v>14</v>
      </c>
      <c r="H15" s="71">
        <f t="shared" si="1"/>
        <v>11</v>
      </c>
      <c r="I15" s="24">
        <v>0</v>
      </c>
      <c r="J15" s="24">
        <v>1</v>
      </c>
      <c r="K15" s="24">
        <v>0</v>
      </c>
      <c r="L15" s="24">
        <v>7</v>
      </c>
      <c r="M15" s="24">
        <v>3</v>
      </c>
      <c r="N15" s="97">
        <v>11</v>
      </c>
      <c r="O15" s="74">
        <f t="shared" si="2"/>
        <v>3</v>
      </c>
      <c r="P15" s="94">
        <v>1</v>
      </c>
    </row>
    <row r="16" spans="1:16" ht="15.75" customHeight="1">
      <c r="A16" s="13" t="s">
        <v>40</v>
      </c>
      <c r="B16" s="6" t="s">
        <v>41</v>
      </c>
      <c r="C16" s="24">
        <v>1</v>
      </c>
      <c r="D16" s="24">
        <v>10</v>
      </c>
      <c r="E16" s="24">
        <v>0</v>
      </c>
      <c r="F16" s="24">
        <v>1</v>
      </c>
      <c r="G16" s="71">
        <f t="shared" si="0"/>
        <v>12</v>
      </c>
      <c r="H16" s="71">
        <f>SUM(I16,J16,K16,L16,M16)</f>
        <v>9</v>
      </c>
      <c r="I16" s="24">
        <v>2</v>
      </c>
      <c r="J16" s="24">
        <v>1</v>
      </c>
      <c r="K16" s="24">
        <v>0</v>
      </c>
      <c r="L16" s="24">
        <v>3</v>
      </c>
      <c r="M16" s="24">
        <v>3</v>
      </c>
      <c r="N16" s="97">
        <v>9</v>
      </c>
      <c r="O16" s="74">
        <f t="shared" si="2"/>
        <v>3</v>
      </c>
      <c r="P16" s="94">
        <v>2</v>
      </c>
    </row>
    <row r="17" spans="1:16" ht="15.75" customHeight="1">
      <c r="A17" s="13" t="s">
        <v>42</v>
      </c>
      <c r="B17" s="5" t="s">
        <v>3</v>
      </c>
      <c r="C17" s="24">
        <v>47</v>
      </c>
      <c r="D17" s="24">
        <v>41</v>
      </c>
      <c r="E17" s="24">
        <v>2</v>
      </c>
      <c r="F17" s="24">
        <v>4</v>
      </c>
      <c r="G17" s="71">
        <f t="shared" si="0"/>
        <v>94</v>
      </c>
      <c r="H17" s="71">
        <f t="shared" si="1"/>
        <v>48</v>
      </c>
      <c r="I17" s="24">
        <v>16</v>
      </c>
      <c r="J17" s="24">
        <v>8</v>
      </c>
      <c r="K17" s="24">
        <v>10</v>
      </c>
      <c r="L17" s="24">
        <v>4</v>
      </c>
      <c r="M17" s="24">
        <v>10</v>
      </c>
      <c r="N17" s="97">
        <v>43</v>
      </c>
      <c r="O17" s="74">
        <f t="shared" si="2"/>
        <v>46</v>
      </c>
      <c r="P17" s="94">
        <v>26</v>
      </c>
    </row>
    <row r="18" spans="1:16" ht="15" customHeight="1">
      <c r="A18" s="13" t="s">
        <v>123</v>
      </c>
      <c r="B18" s="6" t="s">
        <v>43</v>
      </c>
      <c r="C18" s="24">
        <v>2</v>
      </c>
      <c r="D18" s="24">
        <v>2</v>
      </c>
      <c r="E18" s="24">
        <v>0</v>
      </c>
      <c r="F18" s="24">
        <v>0</v>
      </c>
      <c r="G18" s="71">
        <f t="shared" si="0"/>
        <v>4</v>
      </c>
      <c r="H18" s="71">
        <f t="shared" si="1"/>
        <v>4</v>
      </c>
      <c r="I18" s="24">
        <v>0</v>
      </c>
      <c r="J18" s="24">
        <v>2</v>
      </c>
      <c r="K18" s="24">
        <v>0</v>
      </c>
      <c r="L18" s="24">
        <v>0</v>
      </c>
      <c r="M18" s="24">
        <v>2</v>
      </c>
      <c r="N18" s="97">
        <v>3</v>
      </c>
      <c r="O18" s="74">
        <f t="shared" si="2"/>
        <v>0</v>
      </c>
      <c r="P18" s="94">
        <v>2</v>
      </c>
    </row>
    <row r="19" spans="1:16" ht="15" customHeight="1">
      <c r="A19" s="13" t="s">
        <v>44</v>
      </c>
      <c r="B19" s="5" t="s">
        <v>4</v>
      </c>
      <c r="C19" s="24">
        <v>24</v>
      </c>
      <c r="D19" s="24">
        <v>11</v>
      </c>
      <c r="E19" s="24">
        <v>0</v>
      </c>
      <c r="F19" s="24">
        <v>3</v>
      </c>
      <c r="G19" s="71">
        <f t="shared" si="0"/>
        <v>38</v>
      </c>
      <c r="H19" s="71">
        <f t="shared" si="1"/>
        <v>14</v>
      </c>
      <c r="I19" s="24">
        <v>3</v>
      </c>
      <c r="J19" s="24">
        <v>1</v>
      </c>
      <c r="K19" s="24">
        <v>5</v>
      </c>
      <c r="L19" s="24">
        <v>0</v>
      </c>
      <c r="M19" s="24">
        <v>5</v>
      </c>
      <c r="N19" s="97">
        <v>8</v>
      </c>
      <c r="O19" s="74">
        <f t="shared" si="2"/>
        <v>24</v>
      </c>
      <c r="P19" s="94">
        <v>14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>
        <v>1</v>
      </c>
      <c r="E20" s="24">
        <v>0</v>
      </c>
      <c r="F20" s="24">
        <v>0</v>
      </c>
      <c r="G20" s="71">
        <f t="shared" si="0"/>
        <v>4</v>
      </c>
      <c r="H20" s="71">
        <f t="shared" si="1"/>
        <v>1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97">
        <v>1</v>
      </c>
      <c r="O20" s="74">
        <f t="shared" si="2"/>
        <v>3</v>
      </c>
      <c r="P20" s="94">
        <v>0</v>
      </c>
    </row>
    <row r="21" spans="1:16" ht="13.5" customHeight="1">
      <c r="A21" s="13" t="s">
        <v>47</v>
      </c>
      <c r="B21" s="5" t="s">
        <v>5</v>
      </c>
      <c r="C21" s="24">
        <v>26</v>
      </c>
      <c r="D21" s="24">
        <v>5</v>
      </c>
      <c r="E21" s="24">
        <v>0</v>
      </c>
      <c r="F21" s="24">
        <v>8</v>
      </c>
      <c r="G21" s="71">
        <f t="shared" si="0"/>
        <v>39</v>
      </c>
      <c r="H21" s="71">
        <f t="shared" si="1"/>
        <v>19</v>
      </c>
      <c r="I21" s="24">
        <v>2</v>
      </c>
      <c r="J21" s="24">
        <v>2</v>
      </c>
      <c r="K21" s="24">
        <v>3</v>
      </c>
      <c r="L21" s="24">
        <v>2</v>
      </c>
      <c r="M21" s="24">
        <v>10</v>
      </c>
      <c r="N21" s="97">
        <v>6</v>
      </c>
      <c r="O21" s="74">
        <f t="shared" si="2"/>
        <v>20</v>
      </c>
      <c r="P21" s="94">
        <v>5</v>
      </c>
    </row>
    <row r="22" spans="1:16" ht="14.25" customHeight="1">
      <c r="A22" s="13" t="s">
        <v>48</v>
      </c>
      <c r="B22" s="5" t="s">
        <v>6</v>
      </c>
      <c r="C22" s="24">
        <v>20</v>
      </c>
      <c r="D22" s="24">
        <v>19</v>
      </c>
      <c r="E22" s="24">
        <v>0</v>
      </c>
      <c r="F22" s="24">
        <v>0</v>
      </c>
      <c r="G22" s="71">
        <f t="shared" si="0"/>
        <v>39</v>
      </c>
      <c r="H22" s="71">
        <f t="shared" si="1"/>
        <v>29</v>
      </c>
      <c r="I22" s="24">
        <v>6</v>
      </c>
      <c r="J22" s="24">
        <v>6</v>
      </c>
      <c r="K22" s="24">
        <v>4</v>
      </c>
      <c r="L22" s="24">
        <v>2</v>
      </c>
      <c r="M22" s="24">
        <v>11</v>
      </c>
      <c r="N22" s="97">
        <v>26</v>
      </c>
      <c r="O22" s="74">
        <f t="shared" si="2"/>
        <v>10</v>
      </c>
      <c r="P22" s="94">
        <v>12</v>
      </c>
    </row>
    <row r="23" spans="1:16" ht="15.75" customHeight="1">
      <c r="A23" s="13" t="s">
        <v>49</v>
      </c>
      <c r="B23" s="6" t="s">
        <v>50</v>
      </c>
      <c r="C23" s="24">
        <v>2</v>
      </c>
      <c r="D23" s="24">
        <v>0</v>
      </c>
      <c r="E23" s="24">
        <v>0</v>
      </c>
      <c r="F23" s="24">
        <v>0</v>
      </c>
      <c r="G23" s="71">
        <f t="shared" si="0"/>
        <v>2</v>
      </c>
      <c r="H23" s="71">
        <f t="shared" si="1"/>
        <v>1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97">
        <v>1</v>
      </c>
      <c r="O23" s="74">
        <f t="shared" si="2"/>
        <v>1</v>
      </c>
      <c r="P23" s="94">
        <v>6</v>
      </c>
    </row>
    <row r="24" spans="1:16" ht="15.75" customHeight="1">
      <c r="A24" s="13" t="s">
        <v>51</v>
      </c>
      <c r="B24" s="6" t="s">
        <v>52</v>
      </c>
      <c r="C24" s="24">
        <v>3</v>
      </c>
      <c r="D24" s="24">
        <v>2</v>
      </c>
      <c r="E24" s="24">
        <v>0</v>
      </c>
      <c r="F24" s="24">
        <v>0</v>
      </c>
      <c r="G24" s="71">
        <f t="shared" si="0"/>
        <v>5</v>
      </c>
      <c r="H24" s="71">
        <f t="shared" si="1"/>
        <v>5</v>
      </c>
      <c r="I24" s="24">
        <v>1</v>
      </c>
      <c r="J24" s="24">
        <v>1</v>
      </c>
      <c r="K24" s="24">
        <v>3</v>
      </c>
      <c r="L24" s="24">
        <v>0</v>
      </c>
      <c r="M24" s="24">
        <v>0</v>
      </c>
      <c r="N24" s="97">
        <v>4</v>
      </c>
      <c r="O24" s="74">
        <f t="shared" si="2"/>
        <v>0</v>
      </c>
      <c r="P24" s="94">
        <v>6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1">
        <f t="shared" si="0"/>
        <v>0</v>
      </c>
      <c r="H25" s="71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7">
        <v>0</v>
      </c>
      <c r="O25" s="74">
        <f t="shared" si="2"/>
        <v>0</v>
      </c>
      <c r="P25" s="94">
        <v>0</v>
      </c>
    </row>
    <row r="26" spans="1:16" ht="16.5" customHeight="1">
      <c r="A26" s="15" t="s">
        <v>54</v>
      </c>
      <c r="B26" s="5" t="s">
        <v>8</v>
      </c>
      <c r="C26" s="24">
        <v>10</v>
      </c>
      <c r="D26" s="24">
        <v>123</v>
      </c>
      <c r="E26" s="24">
        <v>1</v>
      </c>
      <c r="F26" s="24">
        <v>3</v>
      </c>
      <c r="G26" s="71">
        <f t="shared" si="0"/>
        <v>137</v>
      </c>
      <c r="H26" s="71">
        <f>SUM(I26,J26,K26,L26,M26)</f>
        <v>120</v>
      </c>
      <c r="I26" s="24">
        <v>108</v>
      </c>
      <c r="J26" s="24">
        <v>2</v>
      </c>
      <c r="K26" s="24">
        <v>4</v>
      </c>
      <c r="L26" s="24">
        <v>1</v>
      </c>
      <c r="M26" s="24">
        <v>5</v>
      </c>
      <c r="N26" s="97">
        <v>115</v>
      </c>
      <c r="O26" s="74">
        <f t="shared" si="2"/>
        <v>17</v>
      </c>
      <c r="P26" s="94">
        <v>7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4</v>
      </c>
      <c r="E27" s="24">
        <v>0</v>
      </c>
      <c r="F27" s="24">
        <v>0</v>
      </c>
      <c r="G27" s="71">
        <f t="shared" si="0"/>
        <v>6</v>
      </c>
      <c r="H27" s="71">
        <f t="shared" si="1"/>
        <v>4</v>
      </c>
      <c r="I27" s="24">
        <v>2</v>
      </c>
      <c r="J27" s="24">
        <v>0</v>
      </c>
      <c r="K27" s="24">
        <v>0</v>
      </c>
      <c r="L27" s="24">
        <v>1</v>
      </c>
      <c r="M27" s="24">
        <v>1</v>
      </c>
      <c r="N27" s="97">
        <v>4</v>
      </c>
      <c r="O27" s="74">
        <f t="shared" si="2"/>
        <v>2</v>
      </c>
      <c r="P27" s="94">
        <v>2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1">
        <f t="shared" si="0"/>
        <v>0</v>
      </c>
      <c r="H28" s="71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7">
        <v>0</v>
      </c>
      <c r="O28" s="74">
        <f t="shared" si="2"/>
        <v>0</v>
      </c>
      <c r="P28" s="94">
        <v>0</v>
      </c>
    </row>
    <row r="29" spans="1:16" ht="16.5" customHeight="1">
      <c r="A29" s="15" t="s">
        <v>58</v>
      </c>
      <c r="B29" s="6" t="s">
        <v>15</v>
      </c>
      <c r="C29" s="24">
        <v>1</v>
      </c>
      <c r="D29" s="24">
        <v>14</v>
      </c>
      <c r="E29" s="24">
        <v>0</v>
      </c>
      <c r="F29" s="24">
        <v>2</v>
      </c>
      <c r="G29" s="71">
        <f>SUM(C29,D29,E29,F29)</f>
        <v>17</v>
      </c>
      <c r="H29" s="71">
        <f t="shared" si="1"/>
        <v>6</v>
      </c>
      <c r="I29" s="24">
        <v>6</v>
      </c>
      <c r="J29" s="24">
        <v>0</v>
      </c>
      <c r="K29" s="24">
        <v>0</v>
      </c>
      <c r="L29" s="24">
        <v>0</v>
      </c>
      <c r="M29" s="24">
        <v>0</v>
      </c>
      <c r="N29" s="97">
        <v>6</v>
      </c>
      <c r="O29" s="74">
        <f t="shared" si="2"/>
        <v>11</v>
      </c>
      <c r="P29" s="94">
        <v>1</v>
      </c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3</v>
      </c>
      <c r="E30" s="25">
        <v>0</v>
      </c>
      <c r="F30" s="25">
        <v>0</v>
      </c>
      <c r="G30" s="72">
        <f>SUM(C30,D30,E30,F30)</f>
        <v>5</v>
      </c>
      <c r="H30" s="72">
        <f t="shared" si="1"/>
        <v>5</v>
      </c>
      <c r="I30" s="25">
        <v>5</v>
      </c>
      <c r="J30" s="25">
        <v>0</v>
      </c>
      <c r="K30" s="25">
        <v>0</v>
      </c>
      <c r="L30" s="25">
        <v>0</v>
      </c>
      <c r="M30" s="25">
        <v>0</v>
      </c>
      <c r="N30" s="98">
        <v>4</v>
      </c>
      <c r="O30" s="75">
        <f t="shared" si="2"/>
        <v>0</v>
      </c>
      <c r="P30" s="95">
        <v>0</v>
      </c>
    </row>
    <row r="31" spans="1:16" ht="16.5" customHeight="1" thickBot="1">
      <c r="A31" s="102" t="s">
        <v>86</v>
      </c>
      <c r="B31" s="103" t="s">
        <v>61</v>
      </c>
      <c r="C31" s="28">
        <f>SUM(C$12,C$17,C$19,C$21,C$22,C$25,C$26)</f>
        <v>142</v>
      </c>
      <c r="D31" s="28">
        <f aca="true" t="shared" si="3" ref="D31:P31">SUM(D$12,D$17,D$19,D$21,D$22,D$25,D$26)</f>
        <v>271</v>
      </c>
      <c r="E31" s="28">
        <f t="shared" si="3"/>
        <v>3</v>
      </c>
      <c r="F31" s="28">
        <f t="shared" si="3"/>
        <v>21</v>
      </c>
      <c r="G31" s="28">
        <f>SUM(G$12,G$17,G$19,G$21,G$22,G$25,G$26)</f>
        <v>437</v>
      </c>
      <c r="H31" s="28">
        <f t="shared" si="3"/>
        <v>291</v>
      </c>
      <c r="I31" s="28">
        <f t="shared" si="3"/>
        <v>168</v>
      </c>
      <c r="J31" s="28">
        <f t="shared" si="3"/>
        <v>23</v>
      </c>
      <c r="K31" s="28">
        <f t="shared" si="3"/>
        <v>28</v>
      </c>
      <c r="L31" s="28">
        <f t="shared" si="3"/>
        <v>21</v>
      </c>
      <c r="M31" s="28">
        <f t="shared" si="3"/>
        <v>51</v>
      </c>
      <c r="N31" s="104">
        <f t="shared" si="3"/>
        <v>254</v>
      </c>
      <c r="O31" s="36">
        <f t="shared" si="2"/>
        <v>146</v>
      </c>
      <c r="P31" s="36">
        <f t="shared" si="3"/>
        <v>70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0</v>
      </c>
      <c r="F32" s="26">
        <v>0</v>
      </c>
      <c r="G32" s="73">
        <f>SUM(C32,D32,E32,F32)</f>
        <v>0</v>
      </c>
      <c r="H32" s="73">
        <f t="shared" si="1"/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1">
        <v>0</v>
      </c>
      <c r="O32" s="76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1">
        <f>SUM(C33,D33,E33,F33)</f>
        <v>0</v>
      </c>
      <c r="H33" s="71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4">
        <f t="shared" si="2"/>
        <v>0</v>
      </c>
      <c r="P33" s="33">
        <v>0</v>
      </c>
    </row>
    <row r="34" spans="1:16" ht="15.75" customHeight="1" thickBot="1">
      <c r="A34" s="80" t="s">
        <v>122</v>
      </c>
      <c r="B34" s="17" t="s">
        <v>10</v>
      </c>
      <c r="C34" s="25">
        <v>2</v>
      </c>
      <c r="D34" s="25">
        <v>432</v>
      </c>
      <c r="E34" s="25">
        <v>13</v>
      </c>
      <c r="F34" s="25">
        <v>3</v>
      </c>
      <c r="G34" s="72">
        <f>SUM(C34,D34,E34,F34)</f>
        <v>450</v>
      </c>
      <c r="H34" s="72">
        <f t="shared" si="1"/>
        <v>450</v>
      </c>
      <c r="I34" s="25">
        <v>407</v>
      </c>
      <c r="J34" s="25">
        <v>2</v>
      </c>
      <c r="K34" s="25">
        <v>22</v>
      </c>
      <c r="L34" s="25">
        <v>0</v>
      </c>
      <c r="M34" s="25">
        <v>19</v>
      </c>
      <c r="N34" s="30">
        <v>450</v>
      </c>
      <c r="O34" s="75">
        <f t="shared" si="2"/>
        <v>0</v>
      </c>
      <c r="P34" s="34">
        <v>6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144</v>
      </c>
      <c r="D35" s="28">
        <f t="shared" si="4"/>
        <v>703</v>
      </c>
      <c r="E35" s="28">
        <f t="shared" si="4"/>
        <v>16</v>
      </c>
      <c r="F35" s="28">
        <f t="shared" si="4"/>
        <v>24</v>
      </c>
      <c r="G35" s="28">
        <f t="shared" si="4"/>
        <v>887</v>
      </c>
      <c r="H35" s="28">
        <f t="shared" si="4"/>
        <v>741</v>
      </c>
      <c r="I35" s="28">
        <f t="shared" si="4"/>
        <v>575</v>
      </c>
      <c r="J35" s="28">
        <f aca="true" t="shared" si="5" ref="J35:P35">SUM(J$31,J$32,J$34)</f>
        <v>25</v>
      </c>
      <c r="K35" s="28">
        <f t="shared" si="5"/>
        <v>50</v>
      </c>
      <c r="L35" s="28">
        <f t="shared" si="5"/>
        <v>21</v>
      </c>
      <c r="M35" s="28">
        <f>SUM(M$31,M$32,M$34)</f>
        <v>70</v>
      </c>
      <c r="N35" s="32">
        <f t="shared" si="5"/>
        <v>704</v>
      </c>
      <c r="O35" s="39">
        <f t="shared" si="5"/>
        <v>146</v>
      </c>
      <c r="P35" s="36">
        <f t="shared" si="5"/>
        <v>76</v>
      </c>
    </row>
    <row r="36" spans="1:16" ht="10.5" customHeight="1">
      <c r="A36" s="88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7" ht="12" customHeight="1">
      <c r="B37" s="7"/>
      <c r="C37" s="7"/>
      <c r="E37" s="91" t="s">
        <v>133</v>
      </c>
      <c r="F37" s="92"/>
      <c r="G37" s="92"/>
      <c r="H37" s="92"/>
      <c r="I37" s="92"/>
      <c r="J37" s="92"/>
      <c r="K37" s="92"/>
      <c r="L37" s="85"/>
      <c r="M37" s="85"/>
      <c r="N37" s="85"/>
      <c r="O37" s="86"/>
      <c r="P37" s="87"/>
      <c r="Q37"/>
    </row>
    <row r="38" spans="1:17" ht="25.5" customHeight="1">
      <c r="A38" s="116" t="s">
        <v>66</v>
      </c>
      <c r="B38" s="117" t="s">
        <v>67</v>
      </c>
      <c r="C38" s="3" t="s">
        <v>12</v>
      </c>
      <c r="E38" s="139" t="s">
        <v>125</v>
      </c>
      <c r="F38" s="140" t="s">
        <v>126</v>
      </c>
      <c r="G38" s="140"/>
      <c r="H38" s="140"/>
      <c r="I38" s="140"/>
      <c r="J38" s="140" t="s">
        <v>127</v>
      </c>
      <c r="K38" s="140"/>
      <c r="L38" s="140"/>
      <c r="M38" s="140"/>
      <c r="N38" s="139" t="s">
        <v>128</v>
      </c>
      <c r="O38" s="139"/>
      <c r="P38" s="139"/>
      <c r="Q38" s="139"/>
    </row>
    <row r="39" spans="1:17" ht="12.75">
      <c r="A39" s="117" t="s">
        <v>68</v>
      </c>
      <c r="B39" s="6">
        <v>2100</v>
      </c>
      <c r="C39" s="112">
        <v>341</v>
      </c>
      <c r="E39" s="139"/>
      <c r="F39" s="119" t="s">
        <v>129</v>
      </c>
      <c r="G39" s="119" t="s">
        <v>130</v>
      </c>
      <c r="H39" s="119" t="s">
        <v>131</v>
      </c>
      <c r="I39" s="119" t="s">
        <v>132</v>
      </c>
      <c r="J39" s="119" t="s">
        <v>129</v>
      </c>
      <c r="K39" s="119" t="s">
        <v>130</v>
      </c>
      <c r="L39" s="119" t="s">
        <v>131</v>
      </c>
      <c r="M39" s="119" t="s">
        <v>132</v>
      </c>
      <c r="N39" s="119" t="s">
        <v>129</v>
      </c>
      <c r="O39" s="119" t="s">
        <v>130</v>
      </c>
      <c r="P39" s="119" t="s">
        <v>131</v>
      </c>
      <c r="Q39" s="119" t="s">
        <v>132</v>
      </c>
    </row>
    <row r="40" spans="1:17" ht="12.75" customHeight="1">
      <c r="A40" s="117" t="s">
        <v>69</v>
      </c>
      <c r="B40" s="6" t="s">
        <v>70</v>
      </c>
      <c r="C40" s="112">
        <v>198</v>
      </c>
      <c r="E40" s="120">
        <v>125</v>
      </c>
      <c r="F40" s="120">
        <v>44</v>
      </c>
      <c r="G40" s="120">
        <v>44</v>
      </c>
      <c r="H40" s="120">
        <v>9</v>
      </c>
      <c r="I40" s="120">
        <v>13</v>
      </c>
      <c r="J40" s="120">
        <v>7</v>
      </c>
      <c r="K40" s="120">
        <v>5</v>
      </c>
      <c r="L40" s="120">
        <v>2</v>
      </c>
      <c r="M40" s="120">
        <v>1</v>
      </c>
      <c r="N40" s="120"/>
      <c r="O40" s="120"/>
      <c r="P40" s="120"/>
      <c r="Q40" s="120"/>
    </row>
    <row r="41" spans="1:17" ht="12.75">
      <c r="A41" s="117" t="s">
        <v>71</v>
      </c>
      <c r="B41" s="6" t="s">
        <v>72</v>
      </c>
      <c r="C41" s="112">
        <v>140</v>
      </c>
      <c r="E41" s="120">
        <v>3</v>
      </c>
      <c r="F41" s="120">
        <v>3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8"/>
      <c r="H43" s="9"/>
      <c r="I43" s="9"/>
      <c r="J43" s="109"/>
      <c r="K43" s="109"/>
      <c r="L43" s="109"/>
      <c r="M43" s="109"/>
      <c r="N43" s="109"/>
      <c r="O43" s="109"/>
      <c r="P43" s="9"/>
    </row>
    <row r="44" spans="1:16" ht="12.75">
      <c r="A44" s="116" t="s">
        <v>13</v>
      </c>
      <c r="B44" s="117" t="s">
        <v>67</v>
      </c>
      <c r="C44" s="115" t="s">
        <v>12</v>
      </c>
      <c r="G44" s="82"/>
      <c r="H44" s="8"/>
      <c r="I44" s="8"/>
      <c r="P44" s="9"/>
    </row>
    <row r="45" spans="1:16" ht="12.75">
      <c r="A45" s="117" t="s">
        <v>81</v>
      </c>
      <c r="B45" s="6" t="s">
        <v>74</v>
      </c>
      <c r="C45" s="112">
        <v>21</v>
      </c>
      <c r="D45" s="7"/>
      <c r="E45" s="82"/>
      <c r="F45" s="82"/>
      <c r="H45" s="10"/>
      <c r="K45" s="10"/>
      <c r="L45" s="84"/>
      <c r="M45" s="84"/>
      <c r="N45" s="10"/>
      <c r="O45" s="10"/>
      <c r="P45" s="10"/>
    </row>
    <row r="46" spans="1:16" ht="12.75">
      <c r="A46" s="117" t="s">
        <v>82</v>
      </c>
      <c r="B46" s="6" t="s">
        <v>75</v>
      </c>
      <c r="C46" s="112">
        <v>3</v>
      </c>
      <c r="D46" s="7"/>
      <c r="H46" s="11"/>
      <c r="I46" s="11"/>
      <c r="J46" s="11"/>
      <c r="P46" s="10"/>
    </row>
    <row r="47" spans="1:16" ht="12.75">
      <c r="A47" s="117" t="s">
        <v>83</v>
      </c>
      <c r="B47" s="6" t="s">
        <v>77</v>
      </c>
      <c r="C47" s="112">
        <v>1</v>
      </c>
      <c r="D47" s="7"/>
      <c r="E47" s="82"/>
      <c r="F47" s="82"/>
      <c r="G47" s="7"/>
      <c r="H47" s="11"/>
      <c r="I47" s="11"/>
      <c r="J47" s="148" t="s">
        <v>121</v>
      </c>
      <c r="K47" s="148"/>
      <c r="L47" s="148"/>
      <c r="M47" s="148"/>
      <c r="N47" s="148"/>
      <c r="O47" s="148"/>
      <c r="P47" s="10"/>
    </row>
    <row r="48" spans="1:16" ht="24.75" customHeight="1">
      <c r="A48" s="118" t="s">
        <v>78</v>
      </c>
      <c r="B48" s="6" t="s">
        <v>79</v>
      </c>
      <c r="C48" s="112">
        <v>0</v>
      </c>
      <c r="E48" s="82"/>
      <c r="F48" s="82"/>
      <c r="G48" s="77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0" t="s">
        <v>147</v>
      </c>
      <c r="B50" s="101"/>
      <c r="C50" s="9"/>
      <c r="D50" s="101"/>
      <c r="E50" s="101"/>
      <c r="F50" s="101"/>
      <c r="G50" s="101"/>
      <c r="H50" s="101"/>
      <c r="I50" s="101"/>
      <c r="J50" s="1"/>
      <c r="K50" s="1"/>
      <c r="L50" s="1"/>
      <c r="M50" s="1"/>
      <c r="N50" s="1"/>
      <c r="O50" s="1"/>
      <c r="P50" s="1"/>
    </row>
    <row r="51" spans="1:16" ht="12.75">
      <c r="A51" s="131" t="s">
        <v>141</v>
      </c>
      <c r="B51" s="132" t="s">
        <v>67</v>
      </c>
      <c r="C51" s="133" t="s">
        <v>12</v>
      </c>
      <c r="D51" s="122"/>
      <c r="E51" s="121"/>
      <c r="F51" s="107"/>
      <c r="G51" s="107"/>
      <c r="H51" s="107"/>
      <c r="I51" s="107"/>
      <c r="J51" s="108"/>
      <c r="K51" s="105"/>
      <c r="L51" s="1"/>
      <c r="M51" s="1"/>
      <c r="N51" s="1"/>
      <c r="O51" s="1"/>
      <c r="P51" s="1"/>
    </row>
    <row r="52" spans="1:15" ht="62.25" customHeight="1">
      <c r="A52" s="131"/>
      <c r="B52" s="132"/>
      <c r="C52" s="133"/>
      <c r="D52" s="122"/>
      <c r="E52" s="27"/>
      <c r="F52" s="27"/>
      <c r="G52" s="27"/>
      <c r="H52" s="106"/>
      <c r="I52" s="106"/>
      <c r="J52" s="108"/>
      <c r="K52" s="79"/>
      <c r="L52" s="79"/>
      <c r="M52" s="79"/>
      <c r="N52" s="10"/>
      <c r="O52" s="10"/>
    </row>
    <row r="53" spans="1:10" ht="12.75" customHeight="1">
      <c r="A53" s="110" t="s">
        <v>144</v>
      </c>
      <c r="B53" s="111" t="s">
        <v>138</v>
      </c>
      <c r="C53" s="112">
        <v>0</v>
      </c>
      <c r="D53" s="10"/>
      <c r="E53" s="27"/>
      <c r="F53" s="27"/>
      <c r="G53" s="27"/>
      <c r="H53" s="10"/>
      <c r="I53" s="10"/>
      <c r="J53" s="109"/>
    </row>
    <row r="54" spans="1:16" ht="12.75">
      <c r="A54" s="110" t="s">
        <v>143</v>
      </c>
      <c r="B54" s="111" t="s">
        <v>139</v>
      </c>
      <c r="C54" s="112">
        <v>0</v>
      </c>
      <c r="D54" s="10"/>
      <c r="E54" s="27"/>
      <c r="F54" s="27"/>
      <c r="G54" s="27"/>
      <c r="H54" s="82"/>
      <c r="I54" s="10"/>
      <c r="K54" s="79"/>
      <c r="L54" s="79"/>
      <c r="M54" s="79"/>
      <c r="N54" s="79"/>
      <c r="O54" s="79"/>
      <c r="P54" s="79"/>
    </row>
    <row r="55" spans="1:16" ht="12.75">
      <c r="A55" s="113" t="s">
        <v>142</v>
      </c>
      <c r="B55" s="111" t="s">
        <v>140</v>
      </c>
      <c r="C55" s="112">
        <v>0</v>
      </c>
      <c r="D55" s="10"/>
      <c r="E55" s="27"/>
      <c r="F55" s="27"/>
      <c r="G55" s="27"/>
      <c r="H55" s="10"/>
      <c r="I55" s="10"/>
      <c r="K55" s="10"/>
      <c r="L55" s="84"/>
      <c r="M55" s="84"/>
      <c r="N55" s="10"/>
      <c r="O55" s="10"/>
      <c r="P55" s="1"/>
    </row>
    <row r="56" spans="1:16" ht="12.75">
      <c r="A56" s="113" t="s">
        <v>145</v>
      </c>
      <c r="B56" s="114" t="s">
        <v>146</v>
      </c>
      <c r="C56" s="112">
        <v>0</v>
      </c>
      <c r="D56" s="7"/>
      <c r="E56" s="7"/>
      <c r="J56" s="11"/>
      <c r="P56" s="1"/>
    </row>
    <row r="57" spans="11:15" ht="12.75">
      <c r="K57" s="79"/>
      <c r="L57" s="79"/>
      <c r="M57" s="79"/>
      <c r="N57" s="79"/>
      <c r="O57" s="10"/>
    </row>
    <row r="58" spans="1:16" ht="12.75">
      <c r="A58" s="27" t="s">
        <v>149</v>
      </c>
      <c r="B58" s="27"/>
      <c r="C58" s="129" t="s">
        <v>153</v>
      </c>
      <c r="D58" s="129"/>
      <c r="E58" s="129"/>
      <c r="F58" s="129"/>
      <c r="K58" s="130" t="s">
        <v>73</v>
      </c>
      <c r="L58" s="130"/>
      <c r="M58" s="130"/>
      <c r="N58" s="130"/>
      <c r="O58" s="130"/>
      <c r="P58" s="130"/>
    </row>
    <row r="60" spans="1:16" ht="12.75">
      <c r="A60" s="27" t="s">
        <v>152</v>
      </c>
      <c r="B60" s="27"/>
      <c r="C60" s="129" t="s">
        <v>150</v>
      </c>
      <c r="D60" s="129"/>
      <c r="E60" s="129"/>
      <c r="F60" s="129"/>
      <c r="K60" s="130" t="s">
        <v>76</v>
      </c>
      <c r="L60" s="130"/>
      <c r="M60" s="130"/>
      <c r="N60" s="130"/>
      <c r="O60" s="130"/>
      <c r="P60" s="130"/>
    </row>
    <row r="62" ht="84">
      <c r="A62" s="124" t="s">
        <v>155</v>
      </c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msuser</cp:lastModifiedBy>
  <cp:lastPrinted>2014-07-28T11:18:47Z</cp:lastPrinted>
  <dcterms:created xsi:type="dcterms:W3CDTF">2003-09-02T12:22:22Z</dcterms:created>
  <dcterms:modified xsi:type="dcterms:W3CDTF">2014-07-28T12:42:06Z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